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-kav\Desktop\Ценные бумаги\Годовой отчет за 2020 год\"/>
    </mc:Choice>
  </mc:AlternateContent>
  <xr:revisionPtr revIDLastSave="0" documentId="13_ncr:1_{E21CF260-BE4B-4717-AD40-ABA4F28FD1E1}" xr6:coauthVersionLast="46" xr6:coauthVersionMax="46" xr10:uidLastSave="{00000000-0000-0000-0000-000000000000}"/>
  <bookViews>
    <workbookView xWindow="-120" yWindow="-120" windowWidth="29040" windowHeight="15840" xr2:uid="{3BB8D743-F9F8-4F4F-8AEC-D7ED05A71B6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3" i="1" s="1"/>
  <c r="D38" i="1" s="1"/>
  <c r="C34" i="1"/>
  <c r="C33" i="1" s="1"/>
  <c r="C38" i="1" s="1"/>
  <c r="D10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  <author>Залесский Анатолий</author>
    <author>Давыдов</author>
    <author>User</author>
  </authors>
  <commentList>
    <comment ref="C16" authorId="0" shapeId="0" xr:uid="{8530550E-7D37-40DA-A679-AEAA2DBBAAA3}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16" authorId="0" shapeId="0" xr:uid="{9383C056-F7E4-4ADC-B43E-95A555C2E80A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0" authorId="0" shapeId="0" xr:uid="{A08CCB33-C3C5-47BE-B34A-63145196F74C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0" authorId="0" shapeId="0" xr:uid="{A34521DD-1078-4DCB-80AF-1F22DC4C7FBB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1" authorId="1" shapeId="0" xr:uid="{CD719D4E-BCD7-4A00-B857-B2775588CBCD}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1" authorId="1" shapeId="0" xr:uid="{03577BBA-1CDB-4698-A869-9E6CB3618710}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22" authorId="1" shapeId="0" xr:uid="{1F98A1E9-924A-40F4-B0E2-27C8AEEDDF1B}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22" authorId="1" shapeId="0" xr:uid="{72289E64-4E20-464F-A32A-6C666558E728}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26" authorId="0" shapeId="0" xr:uid="{564B47A2-A42D-4E37-AAE9-20763C592018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6" authorId="0" shapeId="0" xr:uid="{D39E5546-AAA9-4241-BB4F-D7B7B832319D}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  <comment ref="C40" authorId="2" shapeId="0" xr:uid="{6072673B-8B10-4B72-8D4F-C907B1881F20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40" authorId="2" shapeId="0" xr:uid="{77C63484-8C5F-4DAD-A4AF-584CC310CD3C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C41" authorId="2" shapeId="0" xr:uid="{58D5C0EB-F752-49D1-A763-7BC799B3E1B2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41" authorId="2" shapeId="0" xr:uid="{F3B386B5-273C-440D-9C8C-4D3103D39B4E}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C42" authorId="3" shapeId="0" xr:uid="{90F2D9E3-F288-4AD0-B888-18367A4CC49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D42" authorId="3" shapeId="0" xr:uid="{C3BC1CDF-EFBD-456F-A437-C6AC885AF99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<sst xmlns="http://schemas.openxmlformats.org/spreadsheetml/2006/main" count="89" uniqueCount="59">
  <si>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</si>
  <si>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</si>
  <si>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</si>
  <si>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</si>
  <si>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</si>
  <si>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5-6. Информация о дивидендах и акциях: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</si>
  <si>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</si>
  <si>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</si>
  <si>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</si>
  <si>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</si>
  <si>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</si>
  <si>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</si>
  <si>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</si>
  <si>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</si>
  <si>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</si>
  <si>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</si>
  <si>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</si>
  <si>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</si>
  <si>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</si>
  <si>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</si>
  <si>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</si>
  <si>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</si>
  <si>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</si>
  <si>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</si>
  <si>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</si>
  <si>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</si>
  <si>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</si>
  <si>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</si>
  <si>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</si>
  <si>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</si>
  <si>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</si>
  <si>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</si>
  <si>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</si>
  <si>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</si>
  <si>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</si>
  <si>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7. Отдельные финансовые результаты деятельности открытого акционерного общества: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</si>
  <si>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</si>
  <si>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</si>
  <si>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</si>
  <si>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</si>
  <si>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прочие доходы и расходы по текущей деятельности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</si>
  <si>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</si>
  <si>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</si>
  <si>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Чистая прибыль (убыток)</t>
  </si>
  <si>
    <t>Нераспределенная прибыль (непокрытый убыток)</t>
  </si>
  <si>
    <t xml:space="preserve">Долгосрочная дебиторская задолженность </t>
  </si>
  <si>
    <t>Долгосрочные обязательства</t>
  </si>
  <si>
    <t>8. Среднесписочная численность работающих</t>
  </si>
  <si>
    <t>человек</t>
  </si>
  <si>
    <t>10. Дата проведения годового общего собрания акционеров, на котором утверждался годовой бухгалтерский баланс за отчетный год: 17.03.2021</t>
  </si>
  <si>
    <t>Дата подготовки аудиторского заключения по бухгалтерской (финансовой) отчетности: 15.03.2021</t>
  </si>
  <si>
    <t>Период, за который проводился аудит: с 01.01.2020  по 31.12.2020</t>
  </si>
  <si>
    <t>13. Сведения о применении открытым акционерным обществом Свода правил корпоративного поведения : не применяются</t>
  </si>
  <si>
    <t>14. Адрес официального сайта открытого акционерного общества в глобальной компьютерной сети Интернет: www.kristal.by</t>
  </si>
  <si>
    <r>
      <t xml:space="preserve"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   </t>
    </r>
    <r>
      <rPr>
        <b/>
        <sz val="12"/>
        <rFont val="Times New Roman"/>
        <family val="1"/>
        <charset val="204"/>
      </rPr>
      <t>ООО «БДО», 220020, г. Минск, пр-т Победителей, 103, этаж 8, помещение 7, зарегистрировано решением Мингорисполкома 15.11.2013, УНП 190241132</t>
    </r>
  </si>
  <si>
    <r>
      <t xml:space="preserve"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                                                                             </t>
    </r>
    <r>
      <rPr>
        <b/>
        <i/>
        <sz val="12"/>
        <rFont val="Times New Roman"/>
        <family val="1"/>
        <charset val="204"/>
      </rPr>
      <t>Бухгалтерская отчетность достоверно во всех существенных аспектах отражает финансовое положение ОАО "МИНСК КРИСТАЛЛ" - управляющая компания холдинга "МИНСК КРИСТАЛЛ ГРУПП" по состоянию на 31.12.2020 года, а также финансовые результаты его деятельности и изменение его финансового положения, в том числе движение денежных средств, за год, закончившийся на указанную дату, в соответствии с законодательством Республики Беларусь.</t>
    </r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</si>
  <si>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производство дистилированных алкогольных напитков  - 79,8%</t>
  </si>
  <si>
    <t>Дата и источник опубликования аудиторского заключения по бухгалтерской (финансовой) отчетности в полном объеме:                                          12 апреля 2021 года на ЕПФР и сайт ОАО "МИНСК КРИСТАЛЛ" - управляющая компания холдинга "МИНСК КРИСТАЛЛ ГРУПП"</t>
  </si>
  <si>
    <t>Информация об  акционерном обществе и его деятельности по состоянию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</si>
</sst>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[$-F800]dddd\,\ mmmm\ dd\,\ yyyy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3" xfId="0" applyFont="1" applyFill="1" applyBorder="1" applyAlignment="1" applyProtection="1">
      <alignment horizontal="right" vertical="center"/>
      <protection hidden="1"/>
    </xf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 shrinkToFit="1"/>
    </xf>
    <xf numFmtId="1" fontId="2" fillId="2" borderId="1" xfId="0" applyNumberFormat="1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vertical="center" wrapText="1" shrinkToFit="1"/>
    </xf>
    <xf numFmtId="1" fontId="3" fillId="0" borderId="1" xfId="0" applyNumberFormat="1" applyFont="1" applyBorder="1" applyAlignment="1">
      <alignment horizontal="center" vertical="center" shrinkToFit="1"/>
    </xf>
    <xf numFmtId="1" fontId="3" fillId="0" borderId="3" xfId="0" applyNumberFormat="1" applyFont="1" applyBorder="1" applyAlignment="1">
      <alignment horizontal="left" vertical="center" wrapText="1" shrinkToFit="1"/>
    </xf>
    <xf numFmtId="1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1" fontId="3" fillId="0" borderId="3" xfId="0" applyNumberFormat="1" applyFont="1" applyBorder="1" applyAlignment="1">
      <alignment horizontal="center" vertical="center" shrinkToFit="1"/>
    </xf>
    <xf numFmtId="1" fontId="4" fillId="0" borderId="3" xfId="0" applyNumberFormat="1" applyFont="1" applyBorder="1" applyAlignment="1">
      <alignment horizontal="left" vertical="center" wrapText="1" shrinkToFit="1"/>
    </xf>
    <xf numFmtId="1" fontId="9" fillId="0" borderId="3" xfId="0" applyNumberFormat="1" applyFont="1" applyBorder="1" applyAlignment="1">
      <alignment horizontal="left" vertical="center" wrapText="1" shrinkToFi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1" fontId="3" fillId="3" borderId="3" xfId="0" applyNumberFormat="1" applyFont="1" applyFill="1" applyBorder="1" applyAlignment="1" applyProtection="1">
      <alignment horizontal="right" vertical="center" shrinkToFit="1"/>
      <protection locked="0"/>
    </xf>
    <xf numFmtId="164" fontId="3" fillId="3" borderId="3" xfId="0" applyNumberFormat="1" applyFont="1" applyFill="1" applyBorder="1" applyAlignment="1" applyProtection="1">
      <alignment horizontal="right" vertical="center" shrinkToFit="1"/>
      <protection locked="0"/>
    </xf>
    <xf numFmtId="0" fontId="3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2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4" fontId="3" fillId="3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justify"/>
    </xf>
    <xf numFmtId="1" fontId="3" fillId="0" borderId="3" xfId="0" applyNumberFormat="1" applyFont="1" applyFill="1" applyBorder="1" applyAlignment="1">
      <alignment horizontal="center" vertical="center" shrinkToFit="1"/>
    </xf>
    <xf numFmtId="1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164" fontId="3" fillId="3" borderId="3" xfId="0" applyNumberFormat="1" applyFont="1" applyFill="1" applyBorder="1" applyAlignment="1" applyProtection="1">
      <alignment horizontal="center" vertical="center" shrinkToFit="1"/>
      <protection locked="0"/>
    </xf>
    <xf numFmtId="3" fontId="3" fillId="3" borderId="3" xfId="0" applyNumberFormat="1" applyFont="1" applyFill="1" applyBorder="1" applyAlignment="1" applyProtection="1">
      <alignment horizontal="center"/>
      <protection locked="0"/>
    </xf>
    <xf numFmtId="2" fontId="3" fillId="0" borderId="3" xfId="0" applyNumberFormat="1" applyFont="1" applyFill="1" applyBorder="1" applyAlignment="1">
      <alignment horizontal="center" vertical="center" shrinkToFit="1"/>
    </xf>
    <xf numFmtId="2" fontId="3" fillId="3" borderId="3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justify" vertical="top" wrapText="1"/>
      <protection locked="0"/>
    </xf>
    <xf numFmtId="165" fontId="9" fillId="3" borderId="5" xfId="0" applyNumberFormat="1" applyFont="1" applyFill="1" applyBorder="1" applyAlignment="1" applyProtection="1">
      <alignment horizontal="justify" vertical="top" wrapText="1"/>
      <protection locked="0"/>
    </xf>
    <xf numFmtId="165" fontId="9" fillId="3" borderId="2" xfId="0" applyNumberFormat="1" applyFont="1" applyFill="1" applyBorder="1" applyAlignment="1" applyProtection="1">
      <alignment horizontal="justify" vertical="top" wrapText="1"/>
      <protection locked="0"/>
    </xf>
    <xf numFmtId="165" fontId="9" fillId="3" borderId="1" xfId="0" applyNumberFormat="1" applyFont="1" applyFill="1" applyBorder="1" applyAlignment="1" applyProtection="1">
      <alignment horizontal="justify" wrapText="1"/>
      <protection locked="0"/>
    </xf>
    <xf numFmtId="165" fontId="9" fillId="3" borderId="5" xfId="0" applyNumberFormat="1" applyFont="1" applyFill="1" applyBorder="1" applyAlignment="1" applyProtection="1">
      <alignment horizontal="justify" wrapText="1"/>
      <protection locked="0"/>
    </xf>
    <xf numFmtId="165" fontId="9" fillId="3" borderId="2" xfId="0" applyNumberFormat="1" applyFont="1" applyFill="1" applyBorder="1" applyAlignment="1" applyProtection="1">
      <alignment horizontal="justify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1543C-EAF3-4F0C-BA41-31A1F18E9ADD}">
  <dimension ref="A1:I52"/>
  <sheetViews>
    <sheetView tabSelected="1" workbookViewId="0">
      <selection activeCell="A3" sqref="A3:B3"/>
    </sheetView>
  </sheetViews>
  <sheetFormatPr defaultRowHeight="15" x14ac:dyDescent="0.25"/>
  <cols>
    <col min="1" max="1" width="32.5703125" customWidth="1"/>
    <col min="2" max="2" width="16.7109375" customWidth="1"/>
    <col min="3" max="3" width="12.28515625" customWidth="1"/>
    <col min="4" max="4" width="12.5703125" customWidth="1"/>
    <col min="5" max="5" width="9.140625" hidden="1" customWidth="1"/>
    <col min="6" max="6" width="0.42578125" hidden="1" customWidth="1"/>
    <col min="7" max="8" width="9.140625" hidden="1" customWidth="1"/>
    <col min="9" max="9" width="1.140625" hidden="1" customWidth="1"/>
  </cols>
  <sheetData>
    <row r="1" spans="1:5" ht="30.75" customHeight="1" x14ac:dyDescent="0.25">
      <c r="A1" s="36" t="s">
        <v>58</v>
      </c>
      <c r="B1" s="37"/>
      <c r="C1" s="37"/>
      <c r="D1" s="37"/>
      <c r="E1" s="37"/>
    </row>
    <row r="2" spans="1:5" ht="30.75" customHeight="1" x14ac:dyDescent="0.25">
      <c r="A2" s="16"/>
      <c r="B2" s="17"/>
      <c r="C2" s="17"/>
      <c r="D2" s="17"/>
      <c r="E2" s="17"/>
    </row>
    <row r="3" spans="1:5" s="2" customFormat="1" ht="37.5" customHeight="1" x14ac:dyDescent="0.2">
      <c r="A3" s="44" t="s">
        <v>0</v>
      </c>
      <c r="B3" s="45"/>
      <c r="C3" s="1">
        <v>100</v>
      </c>
    </row>
    <row r="4" spans="1:5" s="2" customFormat="1" ht="12.75" x14ac:dyDescent="0.2"/>
    <row r="5" spans="1:5" s="2" customFormat="1" ht="41.25" customHeight="1" x14ac:dyDescent="0.2">
      <c r="A5" s="3" t="s">
        <v>1</v>
      </c>
      <c r="B5" s="3" t="s">
        <v>2</v>
      </c>
      <c r="C5" s="3" t="s">
        <v>3</v>
      </c>
    </row>
    <row r="6" spans="1:5" s="2" customFormat="1" ht="12.75" x14ac:dyDescent="0.2">
      <c r="A6" s="4" t="s">
        <v>4</v>
      </c>
      <c r="B6" s="18">
        <v>2167062</v>
      </c>
      <c r="C6" s="19">
        <v>100</v>
      </c>
    </row>
    <row r="8" spans="1:5" s="2" customFormat="1" ht="33" customHeight="1" x14ac:dyDescent="0.2">
      <c r="A8" s="46" t="s">
        <v>5</v>
      </c>
      <c r="B8" s="46"/>
      <c r="C8" s="46"/>
      <c r="D8" s="46"/>
    </row>
    <row r="9" spans="1:5" s="2" customFormat="1" ht="55.5" customHeight="1" x14ac:dyDescent="0.2">
      <c r="A9" s="5" t="s">
        <v>6</v>
      </c>
      <c r="B9" s="6" t="s">
        <v>7</v>
      </c>
      <c r="C9" s="7" t="s">
        <v>8</v>
      </c>
      <c r="D9" s="7" t="s">
        <v>9</v>
      </c>
    </row>
    <row r="10" spans="1:5" s="2" customFormat="1" ht="27.75" customHeight="1" x14ac:dyDescent="0.2">
      <c r="A10" s="8" t="s">
        <v>10</v>
      </c>
      <c r="B10" s="9" t="s">
        <v>11</v>
      </c>
      <c r="C10" s="26">
        <f>C11+C13</f>
        <v>1</v>
      </c>
      <c r="D10" s="26">
        <f>D11+D13</f>
        <v>1</v>
      </c>
    </row>
    <row r="11" spans="1:5" s="2" customFormat="1" ht="23.25" customHeight="1" x14ac:dyDescent="0.2">
      <c r="A11" s="8" t="s">
        <v>12</v>
      </c>
      <c r="B11" s="9" t="s">
        <v>11</v>
      </c>
      <c r="C11" s="27">
        <v>1</v>
      </c>
      <c r="D11" s="27">
        <v>1</v>
      </c>
    </row>
    <row r="12" spans="1:5" s="2" customFormat="1" ht="24.75" customHeight="1" x14ac:dyDescent="0.2">
      <c r="A12" s="8" t="s">
        <v>13</v>
      </c>
      <c r="B12" s="9" t="s">
        <v>11</v>
      </c>
      <c r="C12" s="20"/>
      <c r="D12" s="20"/>
    </row>
    <row r="13" spans="1:5" s="2" customFormat="1" ht="14.25" customHeight="1" x14ac:dyDescent="0.2">
      <c r="A13" s="8" t="s">
        <v>14</v>
      </c>
      <c r="B13" s="9" t="s">
        <v>11</v>
      </c>
      <c r="C13" s="20"/>
      <c r="D13" s="20"/>
    </row>
    <row r="14" spans="1:5" s="2" customFormat="1" ht="24" customHeight="1" x14ac:dyDescent="0.2">
      <c r="A14" s="8" t="s">
        <v>13</v>
      </c>
      <c r="B14" s="9" t="s">
        <v>11</v>
      </c>
      <c r="C14" s="20"/>
      <c r="D14" s="20"/>
    </row>
    <row r="15" spans="1:5" s="2" customFormat="1" ht="27" customHeight="1" x14ac:dyDescent="0.2">
      <c r="A15" s="8" t="s">
        <v>15</v>
      </c>
      <c r="B15" s="9" t="s">
        <v>16</v>
      </c>
      <c r="C15" s="23">
        <v>2614.56</v>
      </c>
      <c r="D15" s="23">
        <v>2105.6999999999998</v>
      </c>
    </row>
    <row r="16" spans="1:5" s="2" customFormat="1" ht="28.5" customHeight="1" x14ac:dyDescent="0.2">
      <c r="A16" s="8" t="s">
        <v>17</v>
      </c>
      <c r="B16" s="9" t="s">
        <v>16</v>
      </c>
      <c r="C16" s="23">
        <v>2614.56</v>
      </c>
      <c r="D16" s="23">
        <v>2105.6999999999998</v>
      </c>
    </row>
    <row r="17" spans="1:4" s="2" customFormat="1" ht="36" customHeight="1" x14ac:dyDescent="0.2">
      <c r="A17" s="8" t="s">
        <v>18</v>
      </c>
      <c r="B17" s="9" t="s">
        <v>19</v>
      </c>
      <c r="C17" s="28">
        <v>1.2064999999999999</v>
      </c>
      <c r="D17" s="28">
        <v>0.97168500000000002</v>
      </c>
    </row>
    <row r="18" spans="1:4" s="2" customFormat="1" ht="39.75" customHeight="1" x14ac:dyDescent="0.2">
      <c r="A18" s="8" t="s">
        <v>20</v>
      </c>
      <c r="B18" s="9" t="s">
        <v>19</v>
      </c>
      <c r="C18" s="21"/>
      <c r="D18" s="21"/>
    </row>
    <row r="19" spans="1:4" s="2" customFormat="1" ht="39.75" customHeight="1" x14ac:dyDescent="0.2">
      <c r="A19" s="8" t="s">
        <v>21</v>
      </c>
      <c r="B19" s="9" t="s">
        <v>19</v>
      </c>
      <c r="C19" s="21"/>
      <c r="D19" s="21"/>
    </row>
    <row r="20" spans="1:4" s="2" customFormat="1" ht="39.75" customHeight="1" x14ac:dyDescent="0.2">
      <c r="A20" s="8" t="s">
        <v>22</v>
      </c>
      <c r="B20" s="9" t="s">
        <v>19</v>
      </c>
      <c r="C20" s="28">
        <v>1.2064999999999999</v>
      </c>
      <c r="D20" s="28">
        <v>0.97168500000000002</v>
      </c>
    </row>
    <row r="21" spans="1:4" s="2" customFormat="1" ht="39.75" customHeight="1" x14ac:dyDescent="0.2">
      <c r="A21" s="8" t="s">
        <v>23</v>
      </c>
      <c r="B21" s="9" t="s">
        <v>19</v>
      </c>
      <c r="C21" s="21"/>
      <c r="D21" s="21"/>
    </row>
    <row r="22" spans="1:4" s="2" customFormat="1" ht="39.75" customHeight="1" x14ac:dyDescent="0.2">
      <c r="A22" s="8" t="s">
        <v>24</v>
      </c>
      <c r="B22" s="9" t="s">
        <v>19</v>
      </c>
      <c r="C22" s="21"/>
      <c r="D22" s="21"/>
    </row>
    <row r="23" spans="1:4" s="2" customFormat="1" ht="41.25" customHeight="1" x14ac:dyDescent="0.2">
      <c r="A23" s="10" t="s">
        <v>25</v>
      </c>
      <c r="B23" s="9" t="s">
        <v>26</v>
      </c>
      <c r="C23" s="22" t="s">
        <v>27</v>
      </c>
      <c r="D23" s="23" t="s">
        <v>28</v>
      </c>
    </row>
    <row r="24" spans="1:4" s="2" customFormat="1" ht="39.75" customHeight="1" x14ac:dyDescent="0.2">
      <c r="A24" s="10" t="s">
        <v>29</v>
      </c>
      <c r="B24" s="9" t="s">
        <v>30</v>
      </c>
      <c r="C24" s="24">
        <v>43914</v>
      </c>
      <c r="D24" s="23" t="s">
        <v>28</v>
      </c>
    </row>
    <row r="25" spans="1:4" s="2" customFormat="1" ht="39.75" customHeight="1" x14ac:dyDescent="0.2">
      <c r="A25" s="10" t="s">
        <v>31</v>
      </c>
      <c r="B25" s="9" t="s">
        <v>30</v>
      </c>
      <c r="C25" s="24">
        <v>43943</v>
      </c>
      <c r="D25" s="23" t="s">
        <v>28</v>
      </c>
    </row>
    <row r="26" spans="1:4" s="2" customFormat="1" ht="39.75" customHeight="1" x14ac:dyDescent="0.2">
      <c r="A26" s="8" t="s">
        <v>32</v>
      </c>
      <c r="B26" s="9" t="s">
        <v>19</v>
      </c>
      <c r="C26" s="23">
        <v>107.13</v>
      </c>
      <c r="D26" s="23">
        <v>105.05</v>
      </c>
    </row>
    <row r="27" spans="1:4" s="2" customFormat="1" ht="39.75" customHeight="1" x14ac:dyDescent="0.2">
      <c r="A27" s="8" t="s">
        <v>33</v>
      </c>
      <c r="B27" s="9" t="s">
        <v>34</v>
      </c>
      <c r="C27" s="29">
        <v>2167062</v>
      </c>
      <c r="D27" s="29">
        <v>2167062</v>
      </c>
    </row>
    <row r="29" spans="1:4" ht="52.5" customHeight="1" x14ac:dyDescent="0.25">
      <c r="A29" s="47" t="s">
        <v>35</v>
      </c>
      <c r="B29" s="47"/>
      <c r="C29" s="47"/>
      <c r="D29" s="47"/>
    </row>
    <row r="30" spans="1:4" ht="63.75" x14ac:dyDescent="0.25">
      <c r="A30" s="11" t="s">
        <v>6</v>
      </c>
      <c r="B30" s="11" t="s">
        <v>7</v>
      </c>
      <c r="C30" s="12" t="s">
        <v>8</v>
      </c>
      <c r="D30" s="12" t="s">
        <v>9</v>
      </c>
    </row>
    <row r="31" spans="1:4" ht="25.5" x14ac:dyDescent="0.25">
      <c r="A31" s="10" t="s">
        <v>36</v>
      </c>
      <c r="B31" s="13" t="s">
        <v>16</v>
      </c>
      <c r="C31" s="23">
        <v>161211</v>
      </c>
      <c r="D31" s="23">
        <v>146291</v>
      </c>
    </row>
    <row r="32" spans="1:4" ht="51" x14ac:dyDescent="0.25">
      <c r="A32" s="10" t="s">
        <v>37</v>
      </c>
      <c r="B32" s="13" t="s">
        <v>16</v>
      </c>
      <c r="C32" s="23">
        <v>125196</v>
      </c>
      <c r="D32" s="23">
        <v>120981</v>
      </c>
    </row>
    <row r="33" spans="1:9" ht="38.25" x14ac:dyDescent="0.25">
      <c r="A33" s="10" t="s">
        <v>38</v>
      </c>
      <c r="B33" s="13" t="s">
        <v>16</v>
      </c>
      <c r="C33" s="30">
        <f>SUM(C34:C36)</f>
        <v>9475</v>
      </c>
      <c r="D33" s="30">
        <f>SUM(D34:D36)</f>
        <v>10267</v>
      </c>
    </row>
    <row r="34" spans="1:9" ht="38.25" x14ac:dyDescent="0.25">
      <c r="A34" s="10" t="s">
        <v>39</v>
      </c>
      <c r="B34" s="13" t="s">
        <v>16</v>
      </c>
      <c r="C34" s="30">
        <f>C31-C32</f>
        <v>36015</v>
      </c>
      <c r="D34" s="30">
        <f>D31-D32</f>
        <v>25310</v>
      </c>
    </row>
    <row r="35" spans="1:9" ht="25.5" x14ac:dyDescent="0.25">
      <c r="A35" s="10" t="s">
        <v>40</v>
      </c>
      <c r="B35" s="13" t="s">
        <v>16</v>
      </c>
      <c r="C35" s="23">
        <v>-9019</v>
      </c>
      <c r="D35" s="23">
        <v>-10254</v>
      </c>
    </row>
    <row r="36" spans="1:9" ht="24" x14ac:dyDescent="0.25">
      <c r="A36" s="14" t="s">
        <v>41</v>
      </c>
      <c r="B36" s="13" t="s">
        <v>16</v>
      </c>
      <c r="C36" s="23">
        <v>-17521</v>
      </c>
      <c r="D36" s="23">
        <v>-4789</v>
      </c>
    </row>
    <row r="37" spans="1:9" ht="89.25" x14ac:dyDescent="0.25">
      <c r="A37" s="10" t="s">
        <v>42</v>
      </c>
      <c r="B37" s="13" t="s">
        <v>16</v>
      </c>
      <c r="C37" s="23">
        <v>2359</v>
      </c>
      <c r="D37" s="23">
        <v>2795</v>
      </c>
    </row>
    <row r="38" spans="1:9" x14ac:dyDescent="0.25">
      <c r="A38" s="10" t="s">
        <v>43</v>
      </c>
      <c r="B38" s="13" t="s">
        <v>16</v>
      </c>
      <c r="C38" s="31">
        <f>C33-C37</f>
        <v>7116</v>
      </c>
      <c r="D38" s="31">
        <f>D33-D37</f>
        <v>7472</v>
      </c>
    </row>
    <row r="39" spans="1:9" ht="25.5" x14ac:dyDescent="0.25">
      <c r="A39" s="10" t="s">
        <v>44</v>
      </c>
      <c r="B39" s="13" t="s">
        <v>16</v>
      </c>
      <c r="C39" s="23">
        <v>8119</v>
      </c>
      <c r="D39" s="23">
        <v>3579</v>
      </c>
    </row>
    <row r="40" spans="1:9" ht="25.5" x14ac:dyDescent="0.25">
      <c r="A40" s="10" t="s">
        <v>45</v>
      </c>
      <c r="B40" s="9" t="s">
        <v>16</v>
      </c>
      <c r="C40" s="23">
        <v>25</v>
      </c>
      <c r="D40" s="23">
        <v>30</v>
      </c>
    </row>
    <row r="41" spans="1:9" x14ac:dyDescent="0.25">
      <c r="A41" s="10" t="s">
        <v>46</v>
      </c>
      <c r="B41" s="9" t="s">
        <v>16</v>
      </c>
      <c r="C41" s="23">
        <v>24367</v>
      </c>
      <c r="D41" s="23">
        <v>30186</v>
      </c>
    </row>
    <row r="42" spans="1:9" ht="31.5" x14ac:dyDescent="0.25">
      <c r="A42" s="15" t="s">
        <v>47</v>
      </c>
      <c r="B42" s="9" t="s">
        <v>48</v>
      </c>
      <c r="C42" s="27">
        <v>1197</v>
      </c>
      <c r="D42" s="27">
        <v>1219</v>
      </c>
    </row>
    <row r="43" spans="1:9" x14ac:dyDescent="0.25">
      <c r="A43" s="2"/>
      <c r="B43" s="2"/>
      <c r="C43" s="2"/>
      <c r="D43" s="2"/>
    </row>
    <row r="44" spans="1:9" ht="69.75" customHeight="1" x14ac:dyDescent="0.25">
      <c r="A44" s="32" t="s">
        <v>56</v>
      </c>
      <c r="B44" s="33"/>
      <c r="C44" s="33"/>
      <c r="D44" s="35"/>
      <c r="E44" s="25"/>
      <c r="F44" s="25"/>
      <c r="G44" s="25"/>
      <c r="H44" s="25"/>
      <c r="I44" s="25"/>
    </row>
    <row r="45" spans="1:9" s="2" customFormat="1" ht="39.75" customHeight="1" x14ac:dyDescent="0.2">
      <c r="A45" s="32" t="s">
        <v>49</v>
      </c>
      <c r="B45" s="33"/>
      <c r="C45" s="33"/>
      <c r="D45" s="33"/>
      <c r="E45" s="33"/>
      <c r="F45" s="33"/>
      <c r="G45" s="33"/>
      <c r="H45" s="33"/>
      <c r="I45" s="35"/>
    </row>
    <row r="46" spans="1:9" s="2" customFormat="1" ht="36.75" customHeight="1" x14ac:dyDescent="0.2">
      <c r="A46" s="38" t="s">
        <v>50</v>
      </c>
      <c r="B46" s="39"/>
      <c r="C46" s="39"/>
      <c r="D46" s="39"/>
      <c r="E46" s="39"/>
      <c r="F46" s="39"/>
      <c r="G46" s="39"/>
      <c r="H46" s="39"/>
      <c r="I46" s="40"/>
    </row>
    <row r="47" spans="1:9" s="2" customFormat="1" ht="116.25" customHeight="1" x14ac:dyDescent="0.2">
      <c r="A47" s="38" t="s">
        <v>54</v>
      </c>
      <c r="B47" s="39"/>
      <c r="C47" s="39"/>
      <c r="D47" s="39"/>
      <c r="E47" s="39"/>
      <c r="F47" s="39"/>
      <c r="G47" s="39"/>
      <c r="H47" s="39"/>
      <c r="I47" s="40"/>
    </row>
    <row r="48" spans="1:9" s="2" customFormat="1" ht="20.25" customHeight="1" x14ac:dyDescent="0.2">
      <c r="A48" s="38" t="s">
        <v>51</v>
      </c>
      <c r="B48" s="39"/>
      <c r="C48" s="39"/>
      <c r="D48" s="39"/>
      <c r="E48" s="39"/>
      <c r="F48" s="39"/>
      <c r="G48" s="39"/>
      <c r="H48" s="39"/>
      <c r="I48" s="40"/>
    </row>
    <row r="49" spans="1:9" s="2" customFormat="1" ht="175.5" customHeight="1" x14ac:dyDescent="0.25">
      <c r="A49" s="41" t="s">
        <v>55</v>
      </c>
      <c r="B49" s="42"/>
      <c r="C49" s="42"/>
      <c r="D49" s="42"/>
      <c r="E49" s="42"/>
      <c r="F49" s="42"/>
      <c r="G49" s="42"/>
      <c r="H49" s="42"/>
      <c r="I49" s="43"/>
    </row>
    <row r="50" spans="1:9" s="2" customFormat="1" ht="65.25" customHeight="1" x14ac:dyDescent="0.2">
      <c r="A50" s="38" t="s">
        <v>57</v>
      </c>
      <c r="B50" s="39"/>
      <c r="C50" s="39"/>
      <c r="D50" s="39"/>
      <c r="E50" s="39"/>
      <c r="F50" s="39"/>
      <c r="G50" s="39"/>
      <c r="H50" s="39"/>
      <c r="I50" s="40"/>
    </row>
    <row r="51" spans="1:9" s="2" customFormat="1" ht="39.75" customHeight="1" x14ac:dyDescent="0.2">
      <c r="A51" s="32" t="s">
        <v>52</v>
      </c>
      <c r="B51" s="33"/>
      <c r="C51" s="33"/>
      <c r="D51" s="33"/>
      <c r="E51" s="33"/>
      <c r="F51" s="33"/>
      <c r="G51" s="33"/>
      <c r="H51" s="33"/>
      <c r="I51" s="34"/>
    </row>
    <row r="52" spans="1:9" s="2" customFormat="1" ht="34.5" customHeight="1" x14ac:dyDescent="0.2">
      <c r="A52" s="32" t="s">
        <v>53</v>
      </c>
      <c r="B52" s="33"/>
      <c r="C52" s="33"/>
      <c r="D52" s="33"/>
      <c r="E52" s="33"/>
      <c r="F52" s="33"/>
      <c r="G52" s="33"/>
      <c r="H52" s="33"/>
      <c r="I52" s="35"/>
    </row>
  </sheetData>
  <mergeCells count="13">
    <mergeCell ref="A51:I51"/>
    <mergeCell ref="A52:I52"/>
    <mergeCell ref="A1:E1"/>
    <mergeCell ref="A48:I48"/>
    <mergeCell ref="A49:I49"/>
    <mergeCell ref="A50:I50"/>
    <mergeCell ref="A45:I45"/>
    <mergeCell ref="A46:I46"/>
    <mergeCell ref="A47:I47"/>
    <mergeCell ref="A3:B3"/>
    <mergeCell ref="A8:D8"/>
    <mergeCell ref="A44:D44"/>
    <mergeCell ref="A29:D29"/>
  </mergeCells>
  <dataValidations count="8">
    <dataValidation type="whole" allowBlank="1" showInputMessage="1" showErrorMessage="1" error="Значение должно быть числом" sqref="B6" xr:uid="{31F748C6-BE39-4148-958B-66A3813BA7F2}">
      <formula1>0</formula1>
      <formula2>9.99999999999999E+23</formula2>
    </dataValidation>
    <dataValidation type="decimal" allowBlank="1" showInputMessage="1" showErrorMessage="1" error="Процент неверен" sqref="C3 C6" xr:uid="{42FB080B-E1B1-4031-8244-F015CAEEE494}">
      <formula1>0</formula1>
      <formula2>100</formula2>
    </dataValidation>
    <dataValidation type="decimal" allowBlank="1" showInputMessage="1" showErrorMessage="1" error="Значение должно быть числом и не больше, чем значение строки 6" sqref="C14" xr:uid="{FBD7841C-1013-4E7C-8611-C0C0261E3FD7}">
      <formula1>-9.99999999999999E+23</formula1>
      <formula2>C13</formula2>
    </dataValidation>
    <dataValidation type="decimal" allowBlank="1" showInputMessage="1" showErrorMessage="1" error="Значение должно быть числом и не больше чем значение строки 4" sqref="C12" xr:uid="{4AADAB14-D888-488C-BA62-DD3D742979B6}">
      <formula1>0</formula1>
      <formula2>C11</formula2>
    </dataValidation>
    <dataValidation allowBlank="1" showInputMessage="1" showErrorMessage="1" error="Значение должно быть числом" sqref="D23:D25" xr:uid="{050800A0-4BDA-49EA-8D06-9AC72FDE350D}"/>
    <dataValidation type="decimal" allowBlank="1" showInputMessage="1" showErrorMessage="1" error="Значение должно быть числом" sqref="C26:D26 D10:D22 C15:C22 C13 C10:C11 C40:D42 C31:C32 C35:C37" xr:uid="{AC148AA2-83E6-41EF-8069-107D9D1E542B}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7:D27" xr:uid="{2906A120-D608-4691-B200-98B2DA0B05A2}">
      <formula1>0</formula1>
      <formula2>9.99999999999999E+23</formula2>
    </dataValidation>
    <dataValidation type="decimal" allowBlank="1" showInputMessage="1" showErrorMessage="1" sqref="D31:D32 D35:D37 C39:D39" xr:uid="{0949F138-CAE7-476E-A87C-E371A2945DBE}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Макуцевич Наталья</dc:creator>
  <cp:lastModifiedBy>Круталевич Антонина Вячеславовна</cp:lastModifiedBy>
  <dcterms:created xsi:type="dcterms:W3CDTF">2021-04-09T12:59:26Z</dcterms:created>
  <dcterms:modified xsi:type="dcterms:W3CDTF">2021-04-12T07:16:15Z</dcterms:modified>
</cp:coreProperties>
</file>